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4400" windowHeight="1273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<sst xmlns="http://schemas.openxmlformats.org/spreadsheetml/2006/main" count="221" uniqueCount="111">
  <si>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</si>
  <si>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</si>
  <si>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</si>
  <si>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</si>
  <si>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</si>
  <si>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</si>
  <si>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</si>
  <si>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</si>
  <si>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</si>
  <si>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</si>
  <si>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</si>
  <si>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</si>
  <si>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</si>
  <si>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</si>
  <si>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</si>
  <si>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</si>
  <si>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</si>
  <si>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</si>
  <si>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</si>
  <si>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</si>
  <si>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</si>
  <si>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</si>
  <si>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</si>
  <si>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</si>
  <si>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</si>
  <si>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</si>
  <si>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</si>
  <si>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</si>
  <si>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</si>
  <si>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</si>
  <si>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</si>
  <si>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</si>
  <si>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</si>
  <si>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</si>
  <si>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</si>
  <si>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</si>
  <si>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</si>
  <si>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</si>
  <si>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</si>
  <si>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</si>
  <si>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</si>
  <si>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</si>
  <si>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</si>
  <si>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</si>
  <si>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</si>
  <si>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</si>
  <si>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</si>
  <si>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</si>
  <si>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</si>
  <si>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</si>
  <si>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</si>
  <si>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</si>
  <si>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</si>
  <si>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</si>
  <si>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</si>
  <si>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</si>
  <si>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</si>
  <si>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</si>
  <si>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</si>
  <si>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</si>
  <si>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</si>
  <si>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</si>
  <si>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</si>
  <si>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</si>
  <si>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</si>
  <si>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</si>
  <si>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</si>
  <si>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</si>
  <si>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</si>
  <si>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</si>
  <si>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</si>
  <si>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</si>
  <si>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</si>
  <si>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</si>
  <si>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</si>
  <si>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</si>
  <si>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</si>
  <si>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</si>
  <si>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</si>
  <si>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</si>
  <si>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</si>
  <si>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</si>
  <si>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</si>
  <si>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</si>
  <si>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</si>
  <si>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</si>
  <si>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</si>
  <si>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</si>
  <si>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</si>
  <si>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</si>
  <si>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</si>
  <si>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</si>
  <si>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</si>
  <si>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</si>
  <si>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</si>
  <si>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</si>
  <si>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</si>
  <si>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</si>
  <si>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</si>
  <si>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</si>
  <si>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</si>
  <si>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</si>
  <si>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</si>
  <si>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</si>
  <si>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</si>
  <si>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</si>
  <si>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</si>
  <si>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</si>
  <si>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利用者からの使用料収入が元々少額なうえ、既に水洗化率が100％になっていることから、料金改定なしでは今後も増収は見込めない状況である。収入不足分については一般会計からの繰入を行うことで補っている。平成27年度に収益的収支比率100％になっているのは一般会計からの繰入（分流式下水道に係る経費）の取り扱いを変えたことによるものである。
④企業債残高については新たな整備計画はないことから今後は減少しく。企業債残高対事業規模比率についてH27年度末数値が「0」となっているのは、今後の償還については総務省が示す繰出基準（分流式下水道に係る経費）に全額該当するものと判断し、残高の全額を一般会計からの繰入により償還するものとしたことによるものである。
⑤小規模な施設のため使用者も少なく、今後も収益の増収は見込めない状況である。他の下水道事業と一体となった使用料の改定や更なる費用の削減に努める必要があるが、極端な使用料の値上げは考えづらく、今後も経費回収率については大きな改善は見込めないと考えている。
⑥小規模な施設のため汚水処理原価が高くなりやすいが、類似団体と比較しても高い状況にあることから、不明水対策の検討、実施や経費の縮減策を検討しなければならない。
⑦しばらくはこのまま推移すると思われるが、人口減少等による利用率の低下は避けられないと考えており、今後対策を検討、実施していく必要がある。
⑧整備が既に完了し、H27末における水洗化率は100％となっている。今後も水洗化率については同程度で推移すると見込んでいる。</t>
    <rPh sb="1" eb="4">
      <t>リヨウシャ</t>
    </rPh>
    <rPh sb="7" eb="10">
      <t>シヨウリョウ</t>
    </rPh>
    <rPh sb="10" eb="12">
      <t>シュウニュウ</t>
    </rPh>
    <rPh sb="13" eb="15">
      <t>モトモト</t>
    </rPh>
    <rPh sb="15" eb="17">
      <t>ショウガク</t>
    </rPh>
    <rPh sb="21" eb="22">
      <t>スデ</t>
    </rPh>
    <rPh sb="23" eb="26">
      <t>スイセンカ</t>
    </rPh>
    <rPh sb="26" eb="27">
      <t>リツ</t>
    </rPh>
    <rPh sb="43" eb="45">
      <t>リョウキン</t>
    </rPh>
    <rPh sb="45" eb="47">
      <t>カイテイ</t>
    </rPh>
    <rPh sb="51" eb="53">
      <t>コンゴ</t>
    </rPh>
    <rPh sb="68" eb="70">
      <t>シュウニュウ</t>
    </rPh>
    <rPh sb="70" eb="73">
      <t>フソクブン</t>
    </rPh>
    <rPh sb="93" eb="94">
      <t>オギナ</t>
    </rPh>
    <rPh sb="99" eb="101">
      <t>ヘイセイ</t>
    </rPh>
    <rPh sb="103" eb="105">
      <t>ネンド</t>
    </rPh>
    <rPh sb="106" eb="109">
      <t>シュウエキテキ</t>
    </rPh>
    <rPh sb="109" eb="111">
      <t>シュウシ</t>
    </rPh>
    <rPh sb="111" eb="113">
      <t>ヒリツ</t>
    </rPh>
    <rPh sb="125" eb="127">
      <t>イッパン</t>
    </rPh>
    <rPh sb="127" eb="129">
      <t>カイケイ</t>
    </rPh>
    <rPh sb="132" eb="134">
      <t>クリイレ</t>
    </rPh>
    <rPh sb="135" eb="137">
      <t>ブンリュウ</t>
    </rPh>
    <rPh sb="137" eb="138">
      <t>シキ</t>
    </rPh>
    <rPh sb="138" eb="141">
      <t>ゲスイドウ</t>
    </rPh>
    <rPh sb="142" eb="143">
      <t>カカ</t>
    </rPh>
    <rPh sb="144" eb="146">
      <t>ケイヒ</t>
    </rPh>
    <rPh sb="148" eb="149">
      <t>ト</t>
    </rPh>
    <rPh sb="150" eb="151">
      <t>アツカ</t>
    </rPh>
    <rPh sb="153" eb="154">
      <t>カ</t>
    </rPh>
    <rPh sb="201" eb="203">
      <t>キギョウ</t>
    </rPh>
    <rPh sb="203" eb="204">
      <t>サイ</t>
    </rPh>
    <rPh sb="204" eb="206">
      <t>ザンダカ</t>
    </rPh>
    <rPh sb="206" eb="207">
      <t>タイ</t>
    </rPh>
    <rPh sb="207" eb="209">
      <t>ジギョウ</t>
    </rPh>
    <rPh sb="209" eb="211">
      <t>キボ</t>
    </rPh>
    <rPh sb="211" eb="213">
      <t>ヒリツ</t>
    </rPh>
    <rPh sb="220" eb="222">
      <t>ネンド</t>
    </rPh>
    <rPh sb="222" eb="223">
      <t>スエ</t>
    </rPh>
    <rPh sb="223" eb="225">
      <t>スウチ</t>
    </rPh>
    <rPh sb="238" eb="240">
      <t>コンゴ</t>
    </rPh>
    <rPh sb="241" eb="243">
      <t>ショウカン</t>
    </rPh>
    <rPh sb="248" eb="251">
      <t>ソウムショウ</t>
    </rPh>
    <rPh sb="252" eb="253">
      <t>シメ</t>
    </rPh>
    <rPh sb="254" eb="256">
      <t>クリダ</t>
    </rPh>
    <rPh sb="256" eb="258">
      <t>キジュン</t>
    </rPh>
    <rPh sb="272" eb="274">
      <t>ゼンガク</t>
    </rPh>
    <rPh sb="274" eb="276">
      <t>ガイトウ</t>
    </rPh>
    <rPh sb="281" eb="283">
      <t>ハンダン</t>
    </rPh>
    <rPh sb="285" eb="287">
      <t>ザンダカ</t>
    </rPh>
    <rPh sb="288" eb="290">
      <t>ゼンガク</t>
    </rPh>
    <rPh sb="291" eb="293">
      <t>イッパン</t>
    </rPh>
    <rPh sb="293" eb="295">
      <t>カイケイ</t>
    </rPh>
    <rPh sb="298" eb="300">
      <t>クリイレ</t>
    </rPh>
    <rPh sb="303" eb="305">
      <t>ショウカン</t>
    </rPh>
    <rPh sb="334" eb="337">
      <t>シヨウシャ</t>
    </rPh>
    <rPh sb="338" eb="339">
      <t>スク</t>
    </rPh>
    <rPh sb="342" eb="344">
      <t>コンゴ</t>
    </rPh>
    <rPh sb="402" eb="404">
      <t>キョクタン</t>
    </rPh>
    <rPh sb="405" eb="408">
      <t>シヨウリョウ</t>
    </rPh>
    <rPh sb="409" eb="411">
      <t>ネア</t>
    </rPh>
    <rPh sb="413" eb="414">
      <t>カンガ</t>
    </rPh>
    <rPh sb="419" eb="421">
      <t>コンゴ</t>
    </rPh>
    <rPh sb="422" eb="424">
      <t>ケイヒ</t>
    </rPh>
    <rPh sb="424" eb="426">
      <t>カイシュウ</t>
    </rPh>
    <rPh sb="426" eb="427">
      <t>リツ</t>
    </rPh>
    <rPh sb="444" eb="445">
      <t>カンガ</t>
    </rPh>
    <rPh sb="499" eb="501">
      <t>フメイ</t>
    </rPh>
    <rPh sb="501" eb="502">
      <t>スイ</t>
    </rPh>
    <rPh sb="502" eb="504">
      <t>タイサク</t>
    </rPh>
    <rPh sb="505" eb="507">
      <t>ケントウ</t>
    </rPh>
    <rPh sb="508" eb="510">
      <t>ジッシ</t>
    </rPh>
    <rPh sb="552" eb="554">
      <t>ジンコウ</t>
    </rPh>
    <rPh sb="554" eb="556">
      <t>ゲンショウ</t>
    </rPh>
    <rPh sb="556" eb="557">
      <t>トウ</t>
    </rPh>
    <rPh sb="560" eb="563">
      <t>リヨウリツ</t>
    </rPh>
    <rPh sb="564" eb="566">
      <t>テイカ</t>
    </rPh>
    <rPh sb="567" eb="568">
      <t>サ</t>
    </rPh>
    <rPh sb="574" eb="575">
      <t>カンガ</t>
    </rPh>
    <rPh sb="580" eb="582">
      <t>コンゴ</t>
    </rPh>
    <rPh sb="582" eb="584">
      <t>タイサク</t>
    </rPh>
    <rPh sb="585" eb="587">
      <t>ケントウ</t>
    </rPh>
    <rPh sb="588" eb="590">
      <t>ジッシ</t>
    </rPh>
    <rPh sb="594" eb="596">
      <t>ヒツヨウ</t>
    </rPh>
    <rPh sb="602" eb="604">
      <t>セイビ</t>
    </rPh>
    <rPh sb="605" eb="606">
      <t>スデ</t>
    </rPh>
    <rPh sb="607" eb="609">
      <t>カンリョウ</t>
    </rPh>
    <rPh sb="614" eb="615">
      <t>スエ</t>
    </rPh>
    <rPh sb="635" eb="637">
      <t>コンゴ</t>
    </rPh>
    <rPh sb="638" eb="641">
      <t>スイセンカ</t>
    </rPh>
    <rPh sb="641" eb="642">
      <t>リツ</t>
    </rPh>
    <rPh sb="647" eb="650">
      <t>ドウテイド</t>
    </rPh>
    <rPh sb="656" eb="658">
      <t>ミコ</t>
    </rPh>
    <phoneticPr fontId="4"/>
  </si>
  <si>
    <t xml:space="preserve"> 平成7年から供用開始しており、老朽化への対策あるいは新たな整備手法の検討をしなければならない時期に来ている。</t>
    <phoneticPr fontId="4"/>
  </si>
  <si>
    <t xml:space="preserve"> 当該事業地区は山間部にある小さな集落で、冬期間は特に雪が多くなる場所にある小規模施設である。水洗化率は100％だが、処理区域内人口が25人と少なく、使用料収益の増収が期待できない状況である。施設の老朽化とともにその対策や新たな整備手法を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</si>
</sst>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3" fillId="0" borderId="6"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880512"/>
        <c:axId val="9689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formatCode="#,##0.00;&quot;△&quot;#,##0.00;&quot;-&quot;">
                  <c:v>0.01</c:v>
                </c:pt>
                <c:pt idx="4">
                  <c:v>0</c:v>
                </c:pt>
              </c:numCache>
            </c:numRef>
          </c:val>
          <c:smooth val="0"/>
        </c:ser>
        <c:dLbls>
          <c:showLegendKey val="0"/>
          <c:showVal val="0"/>
          <c:showCatName val="0"/>
          <c:showSerName val="0"/>
          <c:showPercent val="0"/>
          <c:showBubbleSize val="0"/>
        </c:dLbls>
        <c:marker val="1"/>
        <c:smooth val="0"/>
        <c:axId val="96880512"/>
        <c:axId val="96894976"/>
      </c:lineChart>
      <c:dateAx>
        <c:axId val="96880512"/>
        <c:scaling>
          <c:orientation val="minMax"/>
        </c:scaling>
        <c:delete val="1"/>
        <c:axPos val="b"/>
        <c:numFmt formatCode="ge" sourceLinked="1"/>
        <c:majorTickMark val="none"/>
        <c:minorTickMark val="none"/>
        <c:tickLblPos val="none"/>
        <c:crossAx val="96894976"/>
        <c:crosses val="autoZero"/>
        <c:auto val="1"/>
        <c:lblOffset val="100"/>
        <c:baseTimeUnit val="years"/>
      </c:dateAx>
      <c:valAx>
        <c:axId val="9689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8051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60</c:v>
                </c:pt>
                <c:pt idx="1">
                  <c:v>60</c:v>
                </c:pt>
                <c:pt idx="2">
                  <c:v>60</c:v>
                </c:pt>
                <c:pt idx="3">
                  <c:v>60</c:v>
                </c:pt>
                <c:pt idx="4">
                  <c:v>60</c:v>
                </c:pt>
              </c:numCache>
            </c:numRef>
          </c:val>
        </c:ser>
        <c:dLbls>
          <c:showLegendKey val="0"/>
          <c:showVal val="0"/>
          <c:showCatName val="0"/>
          <c:showSerName val="0"/>
          <c:showPercent val="0"/>
          <c:showBubbleSize val="0"/>
        </c:dLbls>
        <c:gapWidth val="150"/>
        <c:axId val="100776192"/>
        <c:axId val="10079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32.659999999999997</c:v>
                </c:pt>
                <c:pt idx="1">
                  <c:v>45.55</c:v>
                </c:pt>
                <c:pt idx="2">
                  <c:v>35.64</c:v>
                </c:pt>
                <c:pt idx="3">
                  <c:v>37.950000000000003</c:v>
                </c:pt>
                <c:pt idx="4">
                  <c:v>34.92</c:v>
                </c:pt>
              </c:numCache>
            </c:numRef>
          </c:val>
          <c:smooth val="0"/>
        </c:ser>
        <c:dLbls>
          <c:showLegendKey val="0"/>
          <c:showVal val="0"/>
          <c:showCatName val="0"/>
          <c:showSerName val="0"/>
          <c:showPercent val="0"/>
          <c:showBubbleSize val="0"/>
        </c:dLbls>
        <c:marker val="1"/>
        <c:smooth val="0"/>
        <c:axId val="100776192"/>
        <c:axId val="100790656"/>
      </c:lineChart>
      <c:dateAx>
        <c:axId val="100776192"/>
        <c:scaling>
          <c:orientation val="minMax"/>
        </c:scaling>
        <c:delete val="1"/>
        <c:axPos val="b"/>
        <c:numFmt formatCode="ge" sourceLinked="1"/>
        <c:majorTickMark val="none"/>
        <c:minorTickMark val="none"/>
        <c:tickLblPos val="none"/>
        <c:crossAx val="100790656"/>
        <c:crosses val="autoZero"/>
        <c:auto val="1"/>
        <c:lblOffset val="100"/>
        <c:baseTimeUnit val="years"/>
      </c:dateAx>
      <c:valAx>
        <c:axId val="10079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0886400"/>
        <c:axId val="10088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85.47</c:v>
                </c:pt>
                <c:pt idx="1">
                  <c:v>80.91</c:v>
                </c:pt>
                <c:pt idx="2">
                  <c:v>87.19</c:v>
                </c:pt>
                <c:pt idx="3">
                  <c:v>88.2</c:v>
                </c:pt>
                <c:pt idx="4">
                  <c:v>88.64</c:v>
                </c:pt>
              </c:numCache>
            </c:numRef>
          </c:val>
          <c:smooth val="0"/>
        </c:ser>
        <c:dLbls>
          <c:showLegendKey val="0"/>
          <c:showVal val="0"/>
          <c:showCatName val="0"/>
          <c:showSerName val="0"/>
          <c:showPercent val="0"/>
          <c:showBubbleSize val="0"/>
        </c:dLbls>
        <c:marker val="1"/>
        <c:smooth val="0"/>
        <c:axId val="100886400"/>
        <c:axId val="100888576"/>
      </c:lineChart>
      <c:dateAx>
        <c:axId val="100886400"/>
        <c:scaling>
          <c:orientation val="minMax"/>
        </c:scaling>
        <c:delete val="1"/>
        <c:axPos val="b"/>
        <c:numFmt formatCode="ge" sourceLinked="1"/>
        <c:majorTickMark val="none"/>
        <c:minorTickMark val="none"/>
        <c:tickLblPos val="none"/>
        <c:crossAx val="100888576"/>
        <c:crosses val="autoZero"/>
        <c:auto val="1"/>
        <c:lblOffset val="100"/>
        <c:baseTimeUnit val="years"/>
      </c:dateAx>
      <c:valAx>
        <c:axId val="10088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8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84.82</c:v>
                </c:pt>
                <c:pt idx="1">
                  <c:v>83.85</c:v>
                </c:pt>
                <c:pt idx="2">
                  <c:v>83.73</c:v>
                </c:pt>
                <c:pt idx="3">
                  <c:v>84.1</c:v>
                </c:pt>
                <c:pt idx="4">
                  <c:v>100</c:v>
                </c:pt>
              </c:numCache>
            </c:numRef>
          </c:val>
        </c:ser>
        <c:dLbls>
          <c:showLegendKey val="0"/>
          <c:showVal val="0"/>
          <c:showCatName val="0"/>
          <c:showSerName val="0"/>
          <c:showPercent val="0"/>
          <c:showBubbleSize val="0"/>
        </c:dLbls>
        <c:gapWidth val="150"/>
        <c:axId val="99427840"/>
        <c:axId val="9942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427840"/>
        <c:axId val="99429760"/>
      </c:lineChart>
      <c:dateAx>
        <c:axId val="99427840"/>
        <c:scaling>
          <c:orientation val="minMax"/>
        </c:scaling>
        <c:delete val="1"/>
        <c:axPos val="b"/>
        <c:numFmt formatCode="ge" sourceLinked="1"/>
        <c:majorTickMark val="none"/>
        <c:minorTickMark val="none"/>
        <c:tickLblPos val="none"/>
        <c:crossAx val="99429760"/>
        <c:crosses val="autoZero"/>
        <c:auto val="1"/>
        <c:lblOffset val="100"/>
        <c:baseTimeUnit val="years"/>
      </c:dateAx>
      <c:valAx>
        <c:axId val="994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2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468416"/>
        <c:axId val="9947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468416"/>
        <c:axId val="99470336"/>
      </c:lineChart>
      <c:dateAx>
        <c:axId val="99468416"/>
        <c:scaling>
          <c:orientation val="minMax"/>
        </c:scaling>
        <c:delete val="1"/>
        <c:axPos val="b"/>
        <c:numFmt formatCode="ge" sourceLinked="1"/>
        <c:majorTickMark val="none"/>
        <c:minorTickMark val="none"/>
        <c:tickLblPos val="none"/>
        <c:crossAx val="99470336"/>
        <c:crosses val="autoZero"/>
        <c:auto val="1"/>
        <c:lblOffset val="100"/>
        <c:baseTimeUnit val="years"/>
      </c:dateAx>
      <c:valAx>
        <c:axId val="994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6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522816"/>
        <c:axId val="9952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522816"/>
        <c:axId val="99524992"/>
      </c:lineChart>
      <c:dateAx>
        <c:axId val="99522816"/>
        <c:scaling>
          <c:orientation val="minMax"/>
        </c:scaling>
        <c:delete val="1"/>
        <c:axPos val="b"/>
        <c:numFmt formatCode="ge" sourceLinked="1"/>
        <c:majorTickMark val="none"/>
        <c:minorTickMark val="none"/>
        <c:tickLblPos val="none"/>
        <c:crossAx val="99524992"/>
        <c:crosses val="autoZero"/>
        <c:auto val="1"/>
        <c:lblOffset val="100"/>
        <c:baseTimeUnit val="years"/>
      </c:dateAx>
      <c:valAx>
        <c:axId val="9952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2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31840"/>
        <c:axId val="1009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31840"/>
        <c:axId val="100942208"/>
      </c:lineChart>
      <c:dateAx>
        <c:axId val="100931840"/>
        <c:scaling>
          <c:orientation val="minMax"/>
        </c:scaling>
        <c:delete val="1"/>
        <c:axPos val="b"/>
        <c:numFmt formatCode="ge" sourceLinked="1"/>
        <c:majorTickMark val="none"/>
        <c:minorTickMark val="none"/>
        <c:tickLblPos val="none"/>
        <c:crossAx val="100942208"/>
        <c:crosses val="autoZero"/>
        <c:auto val="1"/>
        <c:lblOffset val="100"/>
        <c:baseTimeUnit val="years"/>
      </c:dateAx>
      <c:valAx>
        <c:axId val="10094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3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76896"/>
        <c:axId val="10098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76896"/>
        <c:axId val="100987264"/>
      </c:lineChart>
      <c:dateAx>
        <c:axId val="100976896"/>
        <c:scaling>
          <c:orientation val="minMax"/>
        </c:scaling>
        <c:delete val="1"/>
        <c:axPos val="b"/>
        <c:numFmt formatCode="ge" sourceLinked="1"/>
        <c:majorTickMark val="none"/>
        <c:minorTickMark val="none"/>
        <c:tickLblPos val="none"/>
        <c:crossAx val="100987264"/>
        <c:crosses val="autoZero"/>
        <c:auto val="1"/>
        <c:lblOffset val="100"/>
        <c:baseTimeUnit val="years"/>
      </c:dateAx>
      <c:valAx>
        <c:axId val="10098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7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2955.84</c:v>
                </c:pt>
                <c:pt idx="1">
                  <c:v>2875.78</c:v>
                </c:pt>
                <c:pt idx="2">
                  <c:v>2581.2199999999998</c:v>
                </c:pt>
                <c:pt idx="3">
                  <c:v>2397.5100000000002</c:v>
                </c:pt>
                <c:pt idx="4" formatCode="#,##0.00;&quot;△&quot;#,##0.00">
                  <c:v>0</c:v>
                </c:pt>
              </c:numCache>
            </c:numRef>
          </c:val>
        </c:ser>
        <c:dLbls>
          <c:showLegendKey val="0"/>
          <c:showVal val="0"/>
          <c:showCatName val="0"/>
          <c:showSerName val="0"/>
          <c:showPercent val="0"/>
          <c:showBubbleSize val="0"/>
        </c:dLbls>
        <c:gapWidth val="150"/>
        <c:axId val="100673408"/>
        <c:axId val="10067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5707.62</c:v>
                </c:pt>
                <c:pt idx="1">
                  <c:v>3394.76</c:v>
                </c:pt>
                <c:pt idx="2">
                  <c:v>3189.89</c:v>
                </c:pt>
                <c:pt idx="3">
                  <c:v>2585.83</c:v>
                </c:pt>
                <c:pt idx="4">
                  <c:v>2464.06</c:v>
                </c:pt>
              </c:numCache>
            </c:numRef>
          </c:val>
          <c:smooth val="0"/>
        </c:ser>
        <c:dLbls>
          <c:showLegendKey val="0"/>
          <c:showVal val="0"/>
          <c:showCatName val="0"/>
          <c:showSerName val="0"/>
          <c:showPercent val="0"/>
          <c:showBubbleSize val="0"/>
        </c:dLbls>
        <c:marker val="1"/>
        <c:smooth val="0"/>
        <c:axId val="100673408"/>
        <c:axId val="100679680"/>
      </c:lineChart>
      <c:dateAx>
        <c:axId val="100673408"/>
        <c:scaling>
          <c:orientation val="minMax"/>
        </c:scaling>
        <c:delete val="1"/>
        <c:axPos val="b"/>
        <c:numFmt formatCode="ge" sourceLinked="1"/>
        <c:majorTickMark val="none"/>
        <c:minorTickMark val="none"/>
        <c:tickLblPos val="none"/>
        <c:crossAx val="100679680"/>
        <c:crosses val="autoZero"/>
        <c:auto val="1"/>
        <c:lblOffset val="100"/>
        <c:baseTimeUnit val="years"/>
      </c:dateAx>
      <c:valAx>
        <c:axId val="10067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7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16.47</c:v>
                </c:pt>
                <c:pt idx="1">
                  <c:v>17.510000000000002</c:v>
                </c:pt>
                <c:pt idx="2">
                  <c:v>18.37</c:v>
                </c:pt>
                <c:pt idx="3">
                  <c:v>17.579999999999998</c:v>
                </c:pt>
                <c:pt idx="4">
                  <c:v>27.71</c:v>
                </c:pt>
              </c:numCache>
            </c:numRef>
          </c:val>
        </c:ser>
        <c:dLbls>
          <c:showLegendKey val="0"/>
          <c:showVal val="0"/>
          <c:showCatName val="0"/>
          <c:showSerName val="0"/>
          <c:showPercent val="0"/>
          <c:showBubbleSize val="0"/>
        </c:dLbls>
        <c:gapWidth val="150"/>
        <c:axId val="100720640"/>
        <c:axId val="10072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30.77</c:v>
                </c:pt>
                <c:pt idx="1">
                  <c:v>32.81</c:v>
                </c:pt>
                <c:pt idx="2">
                  <c:v>27.92</c:v>
                </c:pt>
                <c:pt idx="3">
                  <c:v>31.45</c:v>
                </c:pt>
                <c:pt idx="4">
                  <c:v>32.909999999999997</c:v>
                </c:pt>
              </c:numCache>
            </c:numRef>
          </c:val>
          <c:smooth val="0"/>
        </c:ser>
        <c:dLbls>
          <c:showLegendKey val="0"/>
          <c:showVal val="0"/>
          <c:showCatName val="0"/>
          <c:showSerName val="0"/>
          <c:showPercent val="0"/>
          <c:showBubbleSize val="0"/>
        </c:dLbls>
        <c:marker val="1"/>
        <c:smooth val="0"/>
        <c:axId val="100720640"/>
        <c:axId val="100722560"/>
      </c:lineChart>
      <c:dateAx>
        <c:axId val="100720640"/>
        <c:scaling>
          <c:orientation val="minMax"/>
        </c:scaling>
        <c:delete val="1"/>
        <c:axPos val="b"/>
        <c:numFmt formatCode="ge" sourceLinked="1"/>
        <c:majorTickMark val="none"/>
        <c:minorTickMark val="none"/>
        <c:tickLblPos val="none"/>
        <c:crossAx val="100722560"/>
        <c:crosses val="autoZero"/>
        <c:auto val="1"/>
        <c:lblOffset val="100"/>
        <c:baseTimeUnit val="years"/>
      </c:dateAx>
      <c:valAx>
        <c:axId val="10072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2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889.03</c:v>
                </c:pt>
                <c:pt idx="1">
                  <c:v>883.65</c:v>
                </c:pt>
                <c:pt idx="2">
                  <c:v>945.78</c:v>
                </c:pt>
                <c:pt idx="3">
                  <c:v>1008.82</c:v>
                </c:pt>
                <c:pt idx="4">
                  <c:v>628.83000000000004</c:v>
                </c:pt>
              </c:numCache>
            </c:numRef>
          </c:val>
        </c:ser>
        <c:dLbls>
          <c:showLegendKey val="0"/>
          <c:showVal val="0"/>
          <c:showCatName val="0"/>
          <c:showSerName val="0"/>
          <c:showPercent val="0"/>
          <c:showBubbleSize val="0"/>
        </c:dLbls>
        <c:gapWidth val="150"/>
        <c:axId val="100756096"/>
        <c:axId val="10075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501.62</c:v>
                </c:pt>
                <c:pt idx="1">
                  <c:v>483.69</c:v>
                </c:pt>
                <c:pt idx="2">
                  <c:v>602.87</c:v>
                </c:pt>
                <c:pt idx="3">
                  <c:v>588.54999999999995</c:v>
                </c:pt>
                <c:pt idx="4">
                  <c:v>561.54</c:v>
                </c:pt>
              </c:numCache>
            </c:numRef>
          </c:val>
          <c:smooth val="0"/>
        </c:ser>
        <c:dLbls>
          <c:showLegendKey val="0"/>
          <c:showVal val="0"/>
          <c:showCatName val="0"/>
          <c:showSerName val="0"/>
          <c:showPercent val="0"/>
          <c:showBubbleSize val="0"/>
        </c:dLbls>
        <c:marker val="1"/>
        <c:smooth val="0"/>
        <c:axId val="100756096"/>
        <c:axId val="100758272"/>
      </c:lineChart>
      <c:dateAx>
        <c:axId val="100756096"/>
        <c:scaling>
          <c:orientation val="minMax"/>
        </c:scaling>
        <c:delete val="1"/>
        <c:axPos val="b"/>
        <c:numFmt formatCode="ge" sourceLinked="1"/>
        <c:majorTickMark val="none"/>
        <c:minorTickMark val="none"/>
        <c:tickLblPos val="none"/>
        <c:crossAx val="100758272"/>
        <c:crosses val="autoZero"/>
        <c:auto val="1"/>
        <c:lblOffset val="100"/>
        <c:baseTimeUnit val="years"/>
      </c:dateAx>
      <c:valAx>
        <c:axId val="10075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5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【2,685.08】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【600.63】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【30.63】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E12" sqref="E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6" t="str">
        <f>データ!H6</f>
        <v>秋田県　横手市</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3"/>
      <c r="AE7" s="3"/>
      <c r="AF7" s="3"/>
      <c r="AG7" s="3"/>
      <c r="AH7" s="3"/>
      <c r="AI7" s="3"/>
      <c r="AJ7" s="3"/>
      <c r="AK7" s="3"/>
      <c r="AL7" s="63" t="s">
        <v>5</v>
      </c>
      <c r="AM7" s="63"/>
      <c r="AN7" s="63"/>
      <c r="AO7" s="63"/>
      <c r="AP7" s="63"/>
      <c r="AQ7" s="63"/>
      <c r="AR7" s="63"/>
      <c r="AS7" s="63"/>
      <c r="AT7" s="63" t="s">
        <v>6</v>
      </c>
      <c r="AU7" s="63"/>
      <c r="AV7" s="63"/>
      <c r="AW7" s="63"/>
      <c r="AX7" s="63"/>
      <c r="AY7" s="63"/>
      <c r="AZ7" s="63"/>
      <c r="BA7" s="63"/>
      <c r="BB7" s="63" t="s">
        <v>7</v>
      </c>
      <c r="BC7" s="63"/>
      <c r="BD7" s="63"/>
      <c r="BE7" s="63"/>
      <c r="BF7" s="63"/>
      <c r="BG7" s="63"/>
      <c r="BH7" s="63"/>
      <c r="BI7" s="63"/>
      <c r="BJ7" s="3"/>
      <c r="BK7" s="3"/>
      <c r="BL7" s="4" t="s">
        <v>8</v>
      </c>
      <c r="BM7" s="5"/>
      <c r="BN7" s="5"/>
      <c r="BO7" s="5"/>
      <c r="BP7" s="5"/>
      <c r="BQ7" s="5"/>
      <c r="BR7" s="5"/>
      <c r="BS7" s="5"/>
      <c r="BT7" s="5"/>
      <c r="BU7" s="5"/>
      <c r="BV7" s="5"/>
      <c r="BW7" s="5"/>
      <c r="BX7" s="5"/>
      <c r="BY7" s="6"/>
    </row>
    <row r="8" spans="1:78" ht="18.75" customHeight="1">
      <c r="A8" s="2"/>
      <c r="B8" s="64" t="str">
        <f>データ!I6</f>
        <v>法非適用</v>
      </c>
      <c r="C8" s="64"/>
      <c r="D8" s="64"/>
      <c r="E8" s="64"/>
      <c r="F8" s="64"/>
      <c r="G8" s="64"/>
      <c r="H8" s="64"/>
      <c r="I8" s="64" t="str">
        <f>データ!J6</f>
        <v>下水道事業</v>
      </c>
      <c r="J8" s="64"/>
      <c r="K8" s="64"/>
      <c r="L8" s="64"/>
      <c r="M8" s="64"/>
      <c r="N8" s="64"/>
      <c r="O8" s="64"/>
      <c r="P8" s="64" t="str">
        <f>データ!K6</f>
        <v>小規模集合排水処理</v>
      </c>
      <c r="Q8" s="64"/>
      <c r="R8" s="64"/>
      <c r="S8" s="64"/>
      <c r="T8" s="64"/>
      <c r="U8" s="64"/>
      <c r="V8" s="64"/>
      <c r="W8" s="64" t="str">
        <f>データ!L6</f>
        <v>I2</v>
      </c>
      <c r="X8" s="64"/>
      <c r="Y8" s="64"/>
      <c r="Z8" s="64"/>
      <c r="AA8" s="64"/>
      <c r="AB8" s="64"/>
      <c r="AC8" s="64"/>
      <c r="AD8" s="3"/>
      <c r="AE8" s="3"/>
      <c r="AF8" s="3"/>
      <c r="AG8" s="3"/>
      <c r="AH8" s="3"/>
      <c r="AI8" s="3"/>
      <c r="AJ8" s="3"/>
      <c r="AK8" s="3"/>
      <c r="AL8" s="58">
        <f>データ!R6</f>
        <v>94552</v>
      </c>
      <c r="AM8" s="58"/>
      <c r="AN8" s="58"/>
      <c r="AO8" s="58"/>
      <c r="AP8" s="58"/>
      <c r="AQ8" s="58"/>
      <c r="AR8" s="58"/>
      <c r="AS8" s="58"/>
      <c r="AT8" s="57">
        <f>データ!S6</f>
        <v>692.8</v>
      </c>
      <c r="AU8" s="57"/>
      <c r="AV8" s="57"/>
      <c r="AW8" s="57"/>
      <c r="AX8" s="57"/>
      <c r="AY8" s="57"/>
      <c r="AZ8" s="57"/>
      <c r="BA8" s="57"/>
      <c r="BB8" s="57">
        <f>データ!T6</f>
        <v>136.47999999999999</v>
      </c>
      <c r="BC8" s="57"/>
      <c r="BD8" s="57"/>
      <c r="BE8" s="57"/>
      <c r="BF8" s="57"/>
      <c r="BG8" s="57"/>
      <c r="BH8" s="57"/>
      <c r="BI8" s="57"/>
      <c r="BJ8" s="3"/>
      <c r="BK8" s="3"/>
      <c r="BL8" s="61" t="s">
        <v>9</v>
      </c>
      <c r="BM8" s="62"/>
      <c r="BN8" s="7" t="s">
        <v>10</v>
      </c>
      <c r="BO8" s="8"/>
      <c r="BP8" s="8"/>
      <c r="BQ8" s="8"/>
      <c r="BR8" s="8"/>
      <c r="BS8" s="8"/>
      <c r="BT8" s="8"/>
      <c r="BU8" s="8"/>
      <c r="BV8" s="8"/>
      <c r="BW8" s="8"/>
      <c r="BX8" s="8"/>
      <c r="BY8" s="9"/>
    </row>
    <row r="9" spans="1:78" ht="18.75" customHeight="1">
      <c r="A9" s="2"/>
      <c r="B9" s="63" t="s">
        <v>11</v>
      </c>
      <c r="C9" s="63"/>
      <c r="D9" s="63"/>
      <c r="E9" s="63"/>
      <c r="F9" s="63"/>
      <c r="G9" s="63"/>
      <c r="H9" s="63"/>
      <c r="I9" s="63" t="s">
        <v>12</v>
      </c>
      <c r="J9" s="63"/>
      <c r="K9" s="63"/>
      <c r="L9" s="63"/>
      <c r="M9" s="63"/>
      <c r="N9" s="63"/>
      <c r="O9" s="63"/>
      <c r="P9" s="63" t="s">
        <v>13</v>
      </c>
      <c r="Q9" s="63"/>
      <c r="R9" s="63"/>
      <c r="S9" s="63"/>
      <c r="T9" s="63"/>
      <c r="U9" s="63"/>
      <c r="V9" s="63"/>
      <c r="W9" s="63" t="s">
        <v>14</v>
      </c>
      <c r="X9" s="63"/>
      <c r="Y9" s="63"/>
      <c r="Z9" s="63"/>
      <c r="AA9" s="63"/>
      <c r="AB9" s="63"/>
      <c r="AC9" s="63"/>
      <c r="AD9" s="63" t="s">
        <v>15</v>
      </c>
      <c r="AE9" s="63"/>
      <c r="AF9" s="63"/>
      <c r="AG9" s="63"/>
      <c r="AH9" s="63"/>
      <c r="AI9" s="63"/>
      <c r="AJ9" s="63"/>
      <c r="AK9" s="3"/>
      <c r="AL9" s="63" t="s">
        <v>16</v>
      </c>
      <c r="AM9" s="63"/>
      <c r="AN9" s="63"/>
      <c r="AO9" s="63"/>
      <c r="AP9" s="63"/>
      <c r="AQ9" s="63"/>
      <c r="AR9" s="63"/>
      <c r="AS9" s="63"/>
      <c r="AT9" s="63" t="s">
        <v>17</v>
      </c>
      <c r="AU9" s="63"/>
      <c r="AV9" s="63"/>
      <c r="AW9" s="63"/>
      <c r="AX9" s="63"/>
      <c r="AY9" s="63"/>
      <c r="AZ9" s="63"/>
      <c r="BA9" s="63"/>
      <c r="BB9" s="63" t="s">
        <v>18</v>
      </c>
      <c r="BC9" s="63"/>
      <c r="BD9" s="63"/>
      <c r="BE9" s="63"/>
      <c r="BF9" s="63"/>
      <c r="BG9" s="63"/>
      <c r="BH9" s="63"/>
      <c r="BI9" s="63"/>
      <c r="BJ9" s="3"/>
      <c r="BK9" s="3"/>
      <c r="BL9" s="55" t="s">
        <v>19</v>
      </c>
      <c r="BM9" s="56"/>
      <c r="BN9" s="10" t="s">
        <v>20</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t="str">
        <f>データ!N6</f>
        <v>該当数値なし</v>
      </c>
      <c r="J10" s="57"/>
      <c r="K10" s="57"/>
      <c r="L10" s="57"/>
      <c r="M10" s="57"/>
      <c r="N10" s="57"/>
      <c r="O10" s="57"/>
      <c r="P10" s="57">
        <f>データ!O6</f>
        <v>0.02</v>
      </c>
      <c r="Q10" s="57"/>
      <c r="R10" s="57"/>
      <c r="S10" s="57"/>
      <c r="T10" s="57"/>
      <c r="U10" s="57"/>
      <c r="V10" s="57"/>
      <c r="W10" s="57">
        <f>データ!P6</f>
        <v>85.45</v>
      </c>
      <c r="X10" s="57"/>
      <c r="Y10" s="57"/>
      <c r="Z10" s="57"/>
      <c r="AA10" s="57"/>
      <c r="AB10" s="57"/>
      <c r="AC10" s="57"/>
      <c r="AD10" s="58">
        <f>データ!Q6</f>
        <v>3121</v>
      </c>
      <c r="AE10" s="58"/>
      <c r="AF10" s="58"/>
      <c r="AG10" s="58"/>
      <c r="AH10" s="58"/>
      <c r="AI10" s="58"/>
      <c r="AJ10" s="58"/>
      <c r="AK10" s="2"/>
      <c r="AL10" s="58">
        <f>データ!U6</f>
        <v>22</v>
      </c>
      <c r="AM10" s="58"/>
      <c r="AN10" s="58"/>
      <c r="AO10" s="58"/>
      <c r="AP10" s="58"/>
      <c r="AQ10" s="58"/>
      <c r="AR10" s="58"/>
      <c r="AS10" s="58"/>
      <c r="AT10" s="57">
        <f>データ!V6</f>
        <v>0.05</v>
      </c>
      <c r="AU10" s="57"/>
      <c r="AV10" s="57"/>
      <c r="AW10" s="57"/>
      <c r="AX10" s="57"/>
      <c r="AY10" s="57"/>
      <c r="AZ10" s="57"/>
      <c r="BA10" s="57"/>
      <c r="BB10" s="57">
        <f>データ!W6</f>
        <v>440</v>
      </c>
      <c r="BC10" s="57"/>
      <c r="BD10" s="57"/>
      <c r="BE10" s="57"/>
      <c r="BF10" s="57"/>
      <c r="BG10" s="57"/>
      <c r="BH10" s="57"/>
      <c r="BI10" s="57"/>
      <c r="BJ10" s="2"/>
      <c r="BK10" s="2"/>
      <c r="BL10" s="59" t="s">
        <v>21</v>
      </c>
      <c r="BM10" s="60"/>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40" t="s">
        <v>25</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108</v>
      </c>
      <c r="BM16" s="76"/>
      <c r="BN16" s="76"/>
      <c r="BO16" s="76"/>
      <c r="BP16" s="76"/>
      <c r="BQ16" s="76"/>
      <c r="BR16" s="76"/>
      <c r="BS16" s="76"/>
      <c r="BT16" s="76"/>
      <c r="BU16" s="76"/>
      <c r="BV16" s="76"/>
      <c r="BW16" s="76"/>
      <c r="BX16" s="76"/>
      <c r="BY16" s="76"/>
      <c r="BZ16" s="7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c r="A34" s="2"/>
      <c r="B34" s="16"/>
      <c r="C34" s="46" t="s">
        <v>26</v>
      </c>
      <c r="D34" s="46"/>
      <c r="E34" s="46"/>
      <c r="F34" s="46"/>
      <c r="G34" s="46"/>
      <c r="H34" s="46"/>
      <c r="I34" s="46"/>
      <c r="J34" s="46"/>
      <c r="K34" s="46"/>
      <c r="L34" s="46"/>
      <c r="M34" s="46"/>
      <c r="N34" s="46"/>
      <c r="O34" s="46"/>
      <c r="P34" s="46"/>
      <c r="Q34" s="19"/>
      <c r="R34" s="46" t="s">
        <v>27</v>
      </c>
      <c r="S34" s="46"/>
      <c r="T34" s="46"/>
      <c r="U34" s="46"/>
      <c r="V34" s="46"/>
      <c r="W34" s="46"/>
      <c r="X34" s="46"/>
      <c r="Y34" s="46"/>
      <c r="Z34" s="46"/>
      <c r="AA34" s="46"/>
      <c r="AB34" s="46"/>
      <c r="AC34" s="46"/>
      <c r="AD34" s="46"/>
      <c r="AE34" s="46"/>
      <c r="AF34" s="19"/>
      <c r="AG34" s="46" t="s">
        <v>28</v>
      </c>
      <c r="AH34" s="46"/>
      <c r="AI34" s="46"/>
      <c r="AJ34" s="46"/>
      <c r="AK34" s="46"/>
      <c r="AL34" s="46"/>
      <c r="AM34" s="46"/>
      <c r="AN34" s="46"/>
      <c r="AO34" s="46"/>
      <c r="AP34" s="46"/>
      <c r="AQ34" s="46"/>
      <c r="AR34" s="46"/>
      <c r="AS34" s="46"/>
      <c r="AT34" s="46"/>
      <c r="AU34" s="19"/>
      <c r="AV34" s="46" t="s">
        <v>29</v>
      </c>
      <c r="AW34" s="46"/>
      <c r="AX34" s="46"/>
      <c r="AY34" s="46"/>
      <c r="AZ34" s="46"/>
      <c r="BA34" s="46"/>
      <c r="BB34" s="46"/>
      <c r="BC34" s="46"/>
      <c r="BD34" s="46"/>
      <c r="BE34" s="46"/>
      <c r="BF34" s="46"/>
      <c r="BG34" s="46"/>
      <c r="BH34" s="46"/>
      <c r="BI34" s="46"/>
      <c r="BJ34" s="18"/>
      <c r="BK34" s="2"/>
      <c r="BL34" s="75"/>
      <c r="BM34" s="76"/>
      <c r="BN34" s="76"/>
      <c r="BO34" s="76"/>
      <c r="BP34" s="76"/>
      <c r="BQ34" s="76"/>
      <c r="BR34" s="76"/>
      <c r="BS34" s="76"/>
      <c r="BT34" s="76"/>
      <c r="BU34" s="76"/>
      <c r="BV34" s="76"/>
      <c r="BW34" s="76"/>
      <c r="BX34" s="76"/>
      <c r="BY34" s="76"/>
      <c r="BZ34" s="77"/>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75"/>
      <c r="BM35" s="76"/>
      <c r="BN35" s="76"/>
      <c r="BO35" s="76"/>
      <c r="BP35" s="76"/>
      <c r="BQ35" s="76"/>
      <c r="BR35" s="76"/>
      <c r="BS35" s="76"/>
      <c r="BT35" s="76"/>
      <c r="BU35" s="76"/>
      <c r="BV35" s="76"/>
      <c r="BW35" s="76"/>
      <c r="BX35" s="76"/>
      <c r="BY35" s="76"/>
      <c r="BZ35" s="7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1" t="s">
        <v>109</v>
      </c>
      <c r="BM47" s="82"/>
      <c r="BN47" s="82"/>
      <c r="BO47" s="82"/>
      <c r="BP47" s="82"/>
      <c r="BQ47" s="82"/>
      <c r="BR47" s="82"/>
      <c r="BS47" s="82"/>
      <c r="BT47" s="82"/>
      <c r="BU47" s="82"/>
      <c r="BV47" s="82"/>
      <c r="BW47" s="82"/>
      <c r="BX47" s="82"/>
      <c r="BY47" s="82"/>
      <c r="BZ47" s="83"/>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1"/>
      <c r="BM48" s="82"/>
      <c r="BN48" s="82"/>
      <c r="BO48" s="82"/>
      <c r="BP48" s="82"/>
      <c r="BQ48" s="82"/>
      <c r="BR48" s="82"/>
      <c r="BS48" s="82"/>
      <c r="BT48" s="82"/>
      <c r="BU48" s="82"/>
      <c r="BV48" s="82"/>
      <c r="BW48" s="82"/>
      <c r="BX48" s="82"/>
      <c r="BY48" s="82"/>
      <c r="BZ48" s="83"/>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1"/>
      <c r="BM49" s="82"/>
      <c r="BN49" s="82"/>
      <c r="BO49" s="82"/>
      <c r="BP49" s="82"/>
      <c r="BQ49" s="82"/>
      <c r="BR49" s="82"/>
      <c r="BS49" s="82"/>
      <c r="BT49" s="82"/>
      <c r="BU49" s="82"/>
      <c r="BV49" s="82"/>
      <c r="BW49" s="82"/>
      <c r="BX49" s="82"/>
      <c r="BY49" s="82"/>
      <c r="BZ49" s="83"/>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1"/>
      <c r="BM50" s="82"/>
      <c r="BN50" s="82"/>
      <c r="BO50" s="82"/>
      <c r="BP50" s="82"/>
      <c r="BQ50" s="82"/>
      <c r="BR50" s="82"/>
      <c r="BS50" s="82"/>
      <c r="BT50" s="82"/>
      <c r="BU50" s="82"/>
      <c r="BV50" s="82"/>
      <c r="BW50" s="82"/>
      <c r="BX50" s="82"/>
      <c r="BY50" s="82"/>
      <c r="BZ50" s="83"/>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1"/>
      <c r="BM51" s="82"/>
      <c r="BN51" s="82"/>
      <c r="BO51" s="82"/>
      <c r="BP51" s="82"/>
      <c r="BQ51" s="82"/>
      <c r="BR51" s="82"/>
      <c r="BS51" s="82"/>
      <c r="BT51" s="82"/>
      <c r="BU51" s="82"/>
      <c r="BV51" s="82"/>
      <c r="BW51" s="82"/>
      <c r="BX51" s="82"/>
      <c r="BY51" s="82"/>
      <c r="BZ51" s="83"/>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1"/>
      <c r="BM52" s="82"/>
      <c r="BN52" s="82"/>
      <c r="BO52" s="82"/>
      <c r="BP52" s="82"/>
      <c r="BQ52" s="82"/>
      <c r="BR52" s="82"/>
      <c r="BS52" s="82"/>
      <c r="BT52" s="82"/>
      <c r="BU52" s="82"/>
      <c r="BV52" s="82"/>
      <c r="BW52" s="82"/>
      <c r="BX52" s="82"/>
      <c r="BY52" s="82"/>
      <c r="BZ52" s="83"/>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1"/>
      <c r="BM53" s="82"/>
      <c r="BN53" s="82"/>
      <c r="BO53" s="82"/>
      <c r="BP53" s="82"/>
      <c r="BQ53" s="82"/>
      <c r="BR53" s="82"/>
      <c r="BS53" s="82"/>
      <c r="BT53" s="82"/>
      <c r="BU53" s="82"/>
      <c r="BV53" s="82"/>
      <c r="BW53" s="82"/>
      <c r="BX53" s="82"/>
      <c r="BY53" s="82"/>
      <c r="BZ53" s="83"/>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1"/>
      <c r="BM54" s="82"/>
      <c r="BN54" s="82"/>
      <c r="BO54" s="82"/>
      <c r="BP54" s="82"/>
      <c r="BQ54" s="82"/>
      <c r="BR54" s="82"/>
      <c r="BS54" s="82"/>
      <c r="BT54" s="82"/>
      <c r="BU54" s="82"/>
      <c r="BV54" s="82"/>
      <c r="BW54" s="82"/>
      <c r="BX54" s="82"/>
      <c r="BY54" s="82"/>
      <c r="BZ54" s="83"/>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1"/>
      <c r="BM55" s="82"/>
      <c r="BN55" s="82"/>
      <c r="BO55" s="82"/>
      <c r="BP55" s="82"/>
      <c r="BQ55" s="82"/>
      <c r="BR55" s="82"/>
      <c r="BS55" s="82"/>
      <c r="BT55" s="82"/>
      <c r="BU55" s="82"/>
      <c r="BV55" s="82"/>
      <c r="BW55" s="82"/>
      <c r="BX55" s="82"/>
      <c r="BY55" s="82"/>
      <c r="BZ55" s="83"/>
    </row>
    <row r="56" spans="1:78" ht="13.5" customHeight="1">
      <c r="A56" s="2"/>
      <c r="B56" s="16"/>
      <c r="C56" s="46" t="s">
        <v>31</v>
      </c>
      <c r="D56" s="46"/>
      <c r="E56" s="46"/>
      <c r="F56" s="46"/>
      <c r="G56" s="46"/>
      <c r="H56" s="46"/>
      <c r="I56" s="46"/>
      <c r="J56" s="46"/>
      <c r="K56" s="46"/>
      <c r="L56" s="46"/>
      <c r="M56" s="46"/>
      <c r="N56" s="46"/>
      <c r="O56" s="46"/>
      <c r="P56" s="46"/>
      <c r="Q56" s="19"/>
      <c r="R56" s="46" t="s">
        <v>32</v>
      </c>
      <c r="S56" s="46"/>
      <c r="T56" s="46"/>
      <c r="U56" s="46"/>
      <c r="V56" s="46"/>
      <c r="W56" s="46"/>
      <c r="X56" s="46"/>
      <c r="Y56" s="46"/>
      <c r="Z56" s="46"/>
      <c r="AA56" s="46"/>
      <c r="AB56" s="46"/>
      <c r="AC56" s="46"/>
      <c r="AD56" s="46"/>
      <c r="AE56" s="46"/>
      <c r="AF56" s="19"/>
      <c r="AG56" s="46" t="s">
        <v>33</v>
      </c>
      <c r="AH56" s="46"/>
      <c r="AI56" s="46"/>
      <c r="AJ56" s="46"/>
      <c r="AK56" s="46"/>
      <c r="AL56" s="46"/>
      <c r="AM56" s="46"/>
      <c r="AN56" s="46"/>
      <c r="AO56" s="46"/>
      <c r="AP56" s="46"/>
      <c r="AQ56" s="46"/>
      <c r="AR56" s="46"/>
      <c r="AS56" s="46"/>
      <c r="AT56" s="46"/>
      <c r="AU56" s="19"/>
      <c r="AV56" s="46" t="s">
        <v>34</v>
      </c>
      <c r="AW56" s="46"/>
      <c r="AX56" s="46"/>
      <c r="AY56" s="46"/>
      <c r="AZ56" s="46"/>
      <c r="BA56" s="46"/>
      <c r="BB56" s="46"/>
      <c r="BC56" s="46"/>
      <c r="BD56" s="46"/>
      <c r="BE56" s="46"/>
      <c r="BF56" s="46"/>
      <c r="BG56" s="46"/>
      <c r="BH56" s="46"/>
      <c r="BI56" s="46"/>
      <c r="BJ56" s="18"/>
      <c r="BK56" s="2"/>
      <c r="BL56" s="81"/>
      <c r="BM56" s="82"/>
      <c r="BN56" s="82"/>
      <c r="BO56" s="82"/>
      <c r="BP56" s="82"/>
      <c r="BQ56" s="82"/>
      <c r="BR56" s="82"/>
      <c r="BS56" s="82"/>
      <c r="BT56" s="82"/>
      <c r="BU56" s="82"/>
      <c r="BV56" s="82"/>
      <c r="BW56" s="82"/>
      <c r="BX56" s="82"/>
      <c r="BY56" s="82"/>
      <c r="BZ56" s="83"/>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81"/>
      <c r="BM57" s="82"/>
      <c r="BN57" s="82"/>
      <c r="BO57" s="82"/>
      <c r="BP57" s="82"/>
      <c r="BQ57" s="82"/>
      <c r="BR57" s="82"/>
      <c r="BS57" s="82"/>
      <c r="BT57" s="82"/>
      <c r="BU57" s="82"/>
      <c r="BV57" s="82"/>
      <c r="BW57" s="82"/>
      <c r="BX57" s="82"/>
      <c r="BY57" s="82"/>
      <c r="BZ57" s="83"/>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1"/>
      <c r="BM58" s="82"/>
      <c r="BN58" s="82"/>
      <c r="BO58" s="82"/>
      <c r="BP58" s="82"/>
      <c r="BQ58" s="82"/>
      <c r="BR58" s="82"/>
      <c r="BS58" s="82"/>
      <c r="BT58" s="82"/>
      <c r="BU58" s="82"/>
      <c r="BV58" s="82"/>
      <c r="BW58" s="82"/>
      <c r="BX58" s="82"/>
      <c r="BY58" s="82"/>
      <c r="BZ58" s="83"/>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1"/>
      <c r="BM59" s="82"/>
      <c r="BN59" s="82"/>
      <c r="BO59" s="82"/>
      <c r="BP59" s="82"/>
      <c r="BQ59" s="82"/>
      <c r="BR59" s="82"/>
      <c r="BS59" s="82"/>
      <c r="BT59" s="82"/>
      <c r="BU59" s="82"/>
      <c r="BV59" s="82"/>
      <c r="BW59" s="82"/>
      <c r="BX59" s="82"/>
      <c r="BY59" s="82"/>
      <c r="BZ59" s="83"/>
    </row>
    <row r="60" spans="1:78" ht="13.5" customHeight="1">
      <c r="A60" s="2"/>
      <c r="B60" s="47" t="s">
        <v>35</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81"/>
      <c r="BM60" s="82"/>
      <c r="BN60" s="82"/>
      <c r="BO60" s="82"/>
      <c r="BP60" s="82"/>
      <c r="BQ60" s="82"/>
      <c r="BR60" s="82"/>
      <c r="BS60" s="82"/>
      <c r="BT60" s="82"/>
      <c r="BU60" s="82"/>
      <c r="BV60" s="82"/>
      <c r="BW60" s="82"/>
      <c r="BX60" s="82"/>
      <c r="BY60" s="82"/>
      <c r="BZ60" s="83"/>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81"/>
      <c r="BM61" s="82"/>
      <c r="BN61" s="82"/>
      <c r="BO61" s="82"/>
      <c r="BP61" s="82"/>
      <c r="BQ61" s="82"/>
      <c r="BR61" s="82"/>
      <c r="BS61" s="82"/>
      <c r="BT61" s="82"/>
      <c r="BU61" s="82"/>
      <c r="BV61" s="82"/>
      <c r="BW61" s="82"/>
      <c r="BX61" s="82"/>
      <c r="BY61" s="82"/>
      <c r="BZ61" s="83"/>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1"/>
      <c r="BM62" s="82"/>
      <c r="BN62" s="82"/>
      <c r="BO62" s="82"/>
      <c r="BP62" s="82"/>
      <c r="BQ62" s="82"/>
      <c r="BR62" s="82"/>
      <c r="BS62" s="82"/>
      <c r="BT62" s="82"/>
      <c r="BU62" s="82"/>
      <c r="BV62" s="82"/>
      <c r="BW62" s="82"/>
      <c r="BX62" s="82"/>
      <c r="BY62" s="82"/>
      <c r="BZ62" s="83"/>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4"/>
      <c r="BM63" s="85"/>
      <c r="BN63" s="85"/>
      <c r="BO63" s="85"/>
      <c r="BP63" s="85"/>
      <c r="BQ63" s="85"/>
      <c r="BR63" s="85"/>
      <c r="BS63" s="85"/>
      <c r="BT63" s="85"/>
      <c r="BU63" s="85"/>
      <c r="BV63" s="85"/>
      <c r="BW63" s="85"/>
      <c r="BX63" s="85"/>
      <c r="BY63" s="85"/>
      <c r="BZ63" s="86"/>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46" t="s">
        <v>37</v>
      </c>
      <c r="D79" s="46"/>
      <c r="E79" s="46"/>
      <c r="F79" s="46"/>
      <c r="G79" s="46"/>
      <c r="H79" s="46"/>
      <c r="I79" s="46"/>
      <c r="J79" s="46"/>
      <c r="K79" s="46"/>
      <c r="L79" s="46"/>
      <c r="M79" s="46"/>
      <c r="N79" s="46"/>
      <c r="O79" s="46"/>
      <c r="P79" s="46"/>
      <c r="Q79" s="46"/>
      <c r="R79" s="46"/>
      <c r="S79" s="46"/>
      <c r="T79" s="46"/>
      <c r="U79" s="19"/>
      <c r="V79" s="19"/>
      <c r="W79" s="46" t="s">
        <v>38</v>
      </c>
      <c r="X79" s="46"/>
      <c r="Y79" s="46"/>
      <c r="Z79" s="46"/>
      <c r="AA79" s="46"/>
      <c r="AB79" s="46"/>
      <c r="AC79" s="46"/>
      <c r="AD79" s="46"/>
      <c r="AE79" s="46"/>
      <c r="AF79" s="46"/>
      <c r="AG79" s="46"/>
      <c r="AH79" s="46"/>
      <c r="AI79" s="46"/>
      <c r="AJ79" s="46"/>
      <c r="AK79" s="46"/>
      <c r="AL79" s="46"/>
      <c r="AM79" s="46"/>
      <c r="AN79" s="46"/>
      <c r="AO79" s="19"/>
      <c r="AP79" s="19"/>
      <c r="AQ79" s="46" t="s">
        <v>39</v>
      </c>
      <c r="AR79" s="46"/>
      <c r="AS79" s="46"/>
      <c r="AT79" s="46"/>
      <c r="AU79" s="46"/>
      <c r="AV79" s="46"/>
      <c r="AW79" s="46"/>
      <c r="AX79" s="46"/>
      <c r="AY79" s="46"/>
      <c r="AZ79" s="46"/>
      <c r="BA79" s="46"/>
      <c r="BB79" s="46"/>
      <c r="BC79" s="46"/>
      <c r="BD79" s="46"/>
      <c r="BE79" s="46"/>
      <c r="BF79" s="46"/>
      <c r="BG79" s="46"/>
      <c r="BH79" s="46"/>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68" t="s">
        <v>51</v>
      </c>
      <c r="I3" s="69"/>
      <c r="J3" s="69"/>
      <c r="K3" s="69"/>
      <c r="L3" s="69"/>
      <c r="M3" s="69"/>
      <c r="N3" s="69"/>
      <c r="O3" s="69"/>
      <c r="P3" s="69"/>
      <c r="Q3" s="69"/>
      <c r="R3" s="69"/>
      <c r="S3" s="69"/>
      <c r="T3" s="69"/>
      <c r="U3" s="69"/>
      <c r="V3" s="69"/>
      <c r="W3" s="70"/>
      <c r="X3" s="74" t="s">
        <v>52</v>
      </c>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t="s">
        <v>53</v>
      </c>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row>
    <row r="4" spans="1:144">
      <c r="A4" s="26" t="s">
        <v>54</v>
      </c>
      <c r="B4" s="28"/>
      <c r="C4" s="28"/>
      <c r="D4" s="28"/>
      <c r="E4" s="28"/>
      <c r="F4" s="28"/>
      <c r="G4" s="28"/>
      <c r="H4" s="71"/>
      <c r="I4" s="72"/>
      <c r="J4" s="72"/>
      <c r="K4" s="72"/>
      <c r="L4" s="72"/>
      <c r="M4" s="72"/>
      <c r="N4" s="72"/>
      <c r="O4" s="72"/>
      <c r="P4" s="72"/>
      <c r="Q4" s="72"/>
      <c r="R4" s="72"/>
      <c r="S4" s="72"/>
      <c r="T4" s="72"/>
      <c r="U4" s="72"/>
      <c r="V4" s="72"/>
      <c r="W4" s="73"/>
      <c r="X4" s="67" t="s">
        <v>55</v>
      </c>
      <c r="Y4" s="67"/>
      <c r="Z4" s="67"/>
      <c r="AA4" s="67"/>
      <c r="AB4" s="67"/>
      <c r="AC4" s="67"/>
      <c r="AD4" s="67"/>
      <c r="AE4" s="67"/>
      <c r="AF4" s="67"/>
      <c r="AG4" s="67"/>
      <c r="AH4" s="67"/>
      <c r="AI4" s="67" t="s">
        <v>56</v>
      </c>
      <c r="AJ4" s="67"/>
      <c r="AK4" s="67"/>
      <c r="AL4" s="67"/>
      <c r="AM4" s="67"/>
      <c r="AN4" s="67"/>
      <c r="AO4" s="67"/>
      <c r="AP4" s="67"/>
      <c r="AQ4" s="67"/>
      <c r="AR4" s="67"/>
      <c r="AS4" s="67"/>
      <c r="AT4" s="67" t="s">
        <v>57</v>
      </c>
      <c r="AU4" s="67"/>
      <c r="AV4" s="67"/>
      <c r="AW4" s="67"/>
      <c r="AX4" s="67"/>
      <c r="AY4" s="67"/>
      <c r="AZ4" s="67"/>
      <c r="BA4" s="67"/>
      <c r="BB4" s="67"/>
      <c r="BC4" s="67"/>
      <c r="BD4" s="67"/>
      <c r="BE4" s="67" t="s">
        <v>58</v>
      </c>
      <c r="BF4" s="67"/>
      <c r="BG4" s="67"/>
      <c r="BH4" s="67"/>
      <c r="BI4" s="67"/>
      <c r="BJ4" s="67"/>
      <c r="BK4" s="67"/>
      <c r="BL4" s="67"/>
      <c r="BM4" s="67"/>
      <c r="BN4" s="67"/>
      <c r="BO4" s="67"/>
      <c r="BP4" s="67" t="s">
        <v>59</v>
      </c>
      <c r="BQ4" s="67"/>
      <c r="BR4" s="67"/>
      <c r="BS4" s="67"/>
      <c r="BT4" s="67"/>
      <c r="BU4" s="67"/>
      <c r="BV4" s="67"/>
      <c r="BW4" s="67"/>
      <c r="BX4" s="67"/>
      <c r="BY4" s="67"/>
      <c r="BZ4" s="67"/>
      <c r="CA4" s="67" t="s">
        <v>60</v>
      </c>
      <c r="CB4" s="67"/>
      <c r="CC4" s="67"/>
      <c r="CD4" s="67"/>
      <c r="CE4" s="67"/>
      <c r="CF4" s="67"/>
      <c r="CG4" s="67"/>
      <c r="CH4" s="67"/>
      <c r="CI4" s="67"/>
      <c r="CJ4" s="67"/>
      <c r="CK4" s="67"/>
      <c r="CL4" s="67" t="s">
        <v>61</v>
      </c>
      <c r="CM4" s="67"/>
      <c r="CN4" s="67"/>
      <c r="CO4" s="67"/>
      <c r="CP4" s="67"/>
      <c r="CQ4" s="67"/>
      <c r="CR4" s="67"/>
      <c r="CS4" s="67"/>
      <c r="CT4" s="67"/>
      <c r="CU4" s="67"/>
      <c r="CV4" s="67"/>
      <c r="CW4" s="67" t="s">
        <v>62</v>
      </c>
      <c r="CX4" s="67"/>
      <c r="CY4" s="67"/>
      <c r="CZ4" s="67"/>
      <c r="DA4" s="67"/>
      <c r="DB4" s="67"/>
      <c r="DC4" s="67"/>
      <c r="DD4" s="67"/>
      <c r="DE4" s="67"/>
      <c r="DF4" s="67"/>
      <c r="DG4" s="67"/>
      <c r="DH4" s="67" t="s">
        <v>63</v>
      </c>
      <c r="DI4" s="67"/>
      <c r="DJ4" s="67"/>
      <c r="DK4" s="67"/>
      <c r="DL4" s="67"/>
      <c r="DM4" s="67"/>
      <c r="DN4" s="67"/>
      <c r="DO4" s="67"/>
      <c r="DP4" s="67"/>
      <c r="DQ4" s="67"/>
      <c r="DR4" s="67"/>
      <c r="DS4" s="67" t="s">
        <v>64</v>
      </c>
      <c r="DT4" s="67"/>
      <c r="DU4" s="67"/>
      <c r="DV4" s="67"/>
      <c r="DW4" s="67"/>
      <c r="DX4" s="67"/>
      <c r="DY4" s="67"/>
      <c r="DZ4" s="67"/>
      <c r="EA4" s="67"/>
      <c r="EB4" s="67"/>
      <c r="EC4" s="67"/>
      <c r="ED4" s="67" t="s">
        <v>65</v>
      </c>
      <c r="EE4" s="67"/>
      <c r="EF4" s="67"/>
      <c r="EG4" s="67"/>
      <c r="EH4" s="67"/>
      <c r="EI4" s="67"/>
      <c r="EJ4" s="67"/>
      <c r="EK4" s="67"/>
      <c r="EL4" s="67"/>
      <c r="EM4" s="67"/>
      <c r="EN4" s="67"/>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52035</v>
      </c>
      <c r="D6" s="31">
        <f t="shared" si="3"/>
        <v>47</v>
      </c>
      <c r="E6" s="31">
        <f t="shared" si="3"/>
        <v>17</v>
      </c>
      <c r="F6" s="31">
        <f t="shared" si="3"/>
        <v>9</v>
      </c>
      <c r="G6" s="31">
        <f t="shared" si="3"/>
        <v>0</v>
      </c>
      <c r="H6" s="31" t="str">
        <f t="shared" si="3"/>
        <v>秋田県　横手市</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0.02</v>
      </c>
      <c r="P6" s="32">
        <f t="shared" si="3"/>
        <v>85.45</v>
      </c>
      <c r="Q6" s="32">
        <f t="shared" si="3"/>
        <v>3121</v>
      </c>
      <c r="R6" s="32">
        <f t="shared" si="3"/>
        <v>94552</v>
      </c>
      <c r="S6" s="32">
        <f t="shared" si="3"/>
        <v>692.8</v>
      </c>
      <c r="T6" s="32">
        <f t="shared" si="3"/>
        <v>136.47999999999999</v>
      </c>
      <c r="U6" s="32">
        <f t="shared" si="3"/>
        <v>22</v>
      </c>
      <c r="V6" s="32">
        <f t="shared" si="3"/>
        <v>0.05</v>
      </c>
      <c r="W6" s="32">
        <f t="shared" si="3"/>
        <v>440</v>
      </c>
      <c r="X6" s="33">
        <f>IF(X7="",NA(),X7)</f>
        <v>84.82</v>
      </c>
      <c r="Y6" s="33">
        <f t="shared" ref="Y6:AG6" si="4">IF(Y7="",NA(),Y7)</f>
        <v>83.85</v>
      </c>
      <c r="Z6" s="33">
        <f t="shared" si="4"/>
        <v>83.73</v>
      </c>
      <c r="AA6" s="33">
        <f t="shared" si="4"/>
        <v>84.1</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2955.84</v>
      </c>
      <c r="BF6" s="33">
        <f t="shared" ref="BF6:BN6" si="7">IF(BF7="",NA(),BF7)</f>
        <v>2875.78</v>
      </c>
      <c r="BG6" s="33">
        <f t="shared" si="7"/>
        <v>2581.2199999999998</v>
      </c>
      <c r="BH6" s="33">
        <f t="shared" si="7"/>
        <v>2397.5100000000002</v>
      </c>
      <c r="BI6" s="32">
        <f t="shared" si="7"/>
        <v>0</v>
      </c>
      <c r="BJ6" s="33">
        <f t="shared" si="7"/>
        <v>5707.62</v>
      </c>
      <c r="BK6" s="33">
        <f t="shared" si="7"/>
        <v>3394.76</v>
      </c>
      <c r="BL6" s="33">
        <f t="shared" si="7"/>
        <v>3189.89</v>
      </c>
      <c r="BM6" s="33">
        <f t="shared" si="7"/>
        <v>2585.83</v>
      </c>
      <c r="BN6" s="33">
        <f t="shared" si="7"/>
        <v>2464.06</v>
      </c>
      <c r="BO6" s="32" t="str">
        <f>IF(BO7="","",IF(BO7="-","【-】","【"&amp;SUBSTITUTE(TEXT(BO7,"#,##0.00"),"-","△")&amp;"】"))</f>
        <v>【2,685.08】</v>
      </c>
      <c r="BP6" s="33">
        <f>IF(BP7="",NA(),BP7)</f>
        <v>16.47</v>
      </c>
      <c r="BQ6" s="33">
        <f t="shared" ref="BQ6:BY6" si="8">IF(BQ7="",NA(),BQ7)</f>
        <v>17.510000000000002</v>
      </c>
      <c r="BR6" s="33">
        <f t="shared" si="8"/>
        <v>18.37</v>
      </c>
      <c r="BS6" s="33">
        <f t="shared" si="8"/>
        <v>17.579999999999998</v>
      </c>
      <c r="BT6" s="33">
        <f t="shared" si="8"/>
        <v>27.71</v>
      </c>
      <c r="BU6" s="33">
        <f t="shared" si="8"/>
        <v>30.77</v>
      </c>
      <c r="BV6" s="33">
        <f t="shared" si="8"/>
        <v>32.81</v>
      </c>
      <c r="BW6" s="33">
        <f t="shared" si="8"/>
        <v>27.92</v>
      </c>
      <c r="BX6" s="33">
        <f t="shared" si="8"/>
        <v>31.45</v>
      </c>
      <c r="BY6" s="33">
        <f t="shared" si="8"/>
        <v>32.909999999999997</v>
      </c>
      <c r="BZ6" s="32" t="str">
        <f>IF(BZ7="","",IF(BZ7="-","【-】","【"&amp;SUBSTITUTE(TEXT(BZ7,"#,##0.00"),"-","△")&amp;"】"))</f>
        <v>【30.63】</v>
      </c>
      <c r="CA6" s="33">
        <f>IF(CA7="",NA(),CA7)</f>
        <v>889.03</v>
      </c>
      <c r="CB6" s="33">
        <f t="shared" ref="CB6:CJ6" si="9">IF(CB7="",NA(),CB7)</f>
        <v>883.65</v>
      </c>
      <c r="CC6" s="33">
        <f t="shared" si="9"/>
        <v>945.78</v>
      </c>
      <c r="CD6" s="33">
        <f t="shared" si="9"/>
        <v>1008.82</v>
      </c>
      <c r="CE6" s="33">
        <f t="shared" si="9"/>
        <v>628.83000000000004</v>
      </c>
      <c r="CF6" s="33">
        <f t="shared" si="9"/>
        <v>501.62</v>
      </c>
      <c r="CG6" s="33">
        <f t="shared" si="9"/>
        <v>483.69</v>
      </c>
      <c r="CH6" s="33">
        <f t="shared" si="9"/>
        <v>602.87</v>
      </c>
      <c r="CI6" s="33">
        <f t="shared" si="9"/>
        <v>588.54999999999995</v>
      </c>
      <c r="CJ6" s="33">
        <f t="shared" si="9"/>
        <v>561.54</v>
      </c>
      <c r="CK6" s="32" t="str">
        <f>IF(CK7="","",IF(CK7="-","【-】","【"&amp;SUBSTITUTE(TEXT(CK7,"#,##0.00"),"-","△")&amp;"】"))</f>
        <v>【600.63】</v>
      </c>
      <c r="CL6" s="33">
        <f>IF(CL7="",NA(),CL7)</f>
        <v>60</v>
      </c>
      <c r="CM6" s="33">
        <f t="shared" ref="CM6:CU6" si="10">IF(CM7="",NA(),CM7)</f>
        <v>60</v>
      </c>
      <c r="CN6" s="33">
        <f t="shared" si="10"/>
        <v>60</v>
      </c>
      <c r="CO6" s="33">
        <f t="shared" si="10"/>
        <v>60</v>
      </c>
      <c r="CP6" s="33">
        <f t="shared" si="10"/>
        <v>60</v>
      </c>
      <c r="CQ6" s="33">
        <f t="shared" si="10"/>
        <v>32.659999999999997</v>
      </c>
      <c r="CR6" s="33">
        <f t="shared" si="10"/>
        <v>45.55</v>
      </c>
      <c r="CS6" s="33">
        <f t="shared" si="10"/>
        <v>35.64</v>
      </c>
      <c r="CT6" s="33">
        <f t="shared" si="10"/>
        <v>37.950000000000003</v>
      </c>
      <c r="CU6" s="33">
        <f t="shared" si="10"/>
        <v>34.92</v>
      </c>
      <c r="CV6" s="32" t="str">
        <f>IF(CV7="","",IF(CV7="-","【-】","【"&amp;SUBSTITUTE(TEXT(CV7,"#,##0.00"),"-","△")&amp;"】"))</f>
        <v>【36.67】</v>
      </c>
      <c r="CW6" s="33">
        <f>IF(CW7="",NA(),CW7)</f>
        <v>100</v>
      </c>
      <c r="CX6" s="33">
        <f t="shared" ref="CX6:DF6" si="11">IF(CX7="",NA(),CX7)</f>
        <v>100</v>
      </c>
      <c r="CY6" s="33">
        <f t="shared" si="11"/>
        <v>100</v>
      </c>
      <c r="CZ6" s="33">
        <f t="shared" si="11"/>
        <v>100</v>
      </c>
      <c r="DA6" s="33">
        <f t="shared" si="11"/>
        <v>100</v>
      </c>
      <c r="DB6" s="33">
        <f t="shared" si="11"/>
        <v>85.47</v>
      </c>
      <c r="DC6" s="33">
        <f t="shared" si="11"/>
        <v>80.91</v>
      </c>
      <c r="DD6" s="33">
        <f t="shared" si="11"/>
        <v>87.19</v>
      </c>
      <c r="DE6" s="33">
        <f t="shared" si="11"/>
        <v>88.2</v>
      </c>
      <c r="DF6" s="33">
        <f t="shared" si="11"/>
        <v>88.64</v>
      </c>
      <c r="DG6" s="32" t="str">
        <f>IF(DG7="","",IF(DG7="-","【-】","【"&amp;SUBSTITUTE(TEXT(DG7,"#,##0.00"),"-","△")&amp;"】"))</f>
        <v>【89.35】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3">
        <f t="shared" si="14"/>
        <v>0.01</v>
      </c>
      <c r="EM6" s="32">
        <f t="shared" si="14"/>
        <v>0</v>
      </c>
      <c r="EN6" s="32" t="str">
        <f>IF(EN7="","",IF(EN7="-","【-】","【"&amp;SUBSTITUTE(TEXT(EN7,"#,##0.00"),"-","△")&amp;"】"))</f>
        <v>【0.17】</v>
      </c>
    </row>
    <row r="7" spans="1:144" s="34" customFormat="1">
      <c r="A7" s="26"/>
      <c r="B7" s="35">
        <v>2015</v>
      </c>
      <c r="C7" s="35">
        <v>52035</v>
      </c>
      <c r="D7" s="35">
        <v>47</v>
      </c>
      <c r="E7" s="35">
        <v>17</v>
      </c>
      <c r="F7" s="35">
        <v>9</v>
      </c>
      <c r="G7" s="35">
        <v>0</v>
      </c>
      <c r="H7" s="35" t="s">
        <v>96</v>
      </c>
      <c r="I7" s="35" t="s">
        <v>97</v>
      </c>
      <c r="J7" s="35" t="s">
        <v>98</v>
      </c>
      <c r="K7" s="35" t="s">
        <v>99</v>
      </c>
      <c r="L7" s="35" t="s">
        <v>100</v>
      </c>
      <c r="M7" s="36" t="s">
        <v>101</v>
      </c>
      <c r="N7" s="36" t="s">
        <v>102</v>
      </c>
      <c r="O7" s="36">
        <v>0.02</v>
      </c>
      <c r="P7" s="36">
        <v>85.45</v>
      </c>
      <c r="Q7" s="36">
        <v>3121</v>
      </c>
      <c r="R7" s="36">
        <v>94552</v>
      </c>
      <c r="S7" s="36">
        <v>692.8</v>
      </c>
      <c r="T7" s="36">
        <v>136.47999999999999</v>
      </c>
      <c r="U7" s="36">
        <v>22</v>
      </c>
      <c r="V7" s="36">
        <v>0.05</v>
      </c>
      <c r="W7" s="36">
        <v>440</v>
      </c>
      <c r="X7" s="36">
        <v>84.82</v>
      </c>
      <c r="Y7" s="36">
        <v>83.85</v>
      </c>
      <c r="Z7" s="36">
        <v>83.73</v>
      </c>
      <c r="AA7" s="36">
        <v>84.1</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2955.84</v>
      </c>
      <c r="BF7" s="36">
        <v>2875.78</v>
      </c>
      <c r="BG7" s="36">
        <v>2581.2199999999998</v>
      </c>
      <c r="BH7" s="36">
        <v>2397.5100000000002</v>
      </c>
      <c r="BI7" s="36">
        <v>0</v>
      </c>
      <c r="BJ7" s="36">
        <v>5707.62</v>
      </c>
      <c r="BK7" s="36">
        <v>3394.76</v>
      </c>
      <c r="BL7" s="36">
        <v>3189.89</v>
      </c>
      <c r="BM7" s="36">
        <v>2585.83</v>
      </c>
      <c r="BN7" s="36">
        <v>2464.06</v>
      </c>
      <c r="BO7" s="36">
        <v>2685.08</v>
      </c>
      <c r="BP7" s="36">
        <v>16.47</v>
      </c>
      <c r="BQ7" s="36">
        <v>17.510000000000002</v>
      </c>
      <c r="BR7" s="36">
        <v>18.37</v>
      </c>
      <c r="BS7" s="36">
        <v>17.579999999999998</v>
      </c>
      <c r="BT7" s="36">
        <v>27.71</v>
      </c>
      <c r="BU7" s="36">
        <v>30.77</v>
      </c>
      <c r="BV7" s="36">
        <v>32.81</v>
      </c>
      <c r="BW7" s="36">
        <v>27.92</v>
      </c>
      <c r="BX7" s="36">
        <v>31.45</v>
      </c>
      <c r="BY7" s="36">
        <v>32.909999999999997</v>
      </c>
      <c r="BZ7" s="36">
        <v>30.63</v>
      </c>
      <c r="CA7" s="36">
        <v>889.03</v>
      </c>
      <c r="CB7" s="36">
        <v>883.65</v>
      </c>
      <c r="CC7" s="36">
        <v>945.78</v>
      </c>
      <c r="CD7" s="36">
        <v>1008.82</v>
      </c>
      <c r="CE7" s="36">
        <v>628.83000000000004</v>
      </c>
      <c r="CF7" s="36">
        <v>501.62</v>
      </c>
      <c r="CG7" s="36">
        <v>483.69</v>
      </c>
      <c r="CH7" s="36">
        <v>602.87</v>
      </c>
      <c r="CI7" s="36">
        <v>588.54999999999995</v>
      </c>
      <c r="CJ7" s="36">
        <v>561.54</v>
      </c>
      <c r="CK7" s="36">
        <v>600.63</v>
      </c>
      <c r="CL7" s="36">
        <v>60</v>
      </c>
      <c r="CM7" s="36">
        <v>60</v>
      </c>
      <c r="CN7" s="36">
        <v>60</v>
      </c>
      <c r="CO7" s="36">
        <v>60</v>
      </c>
      <c r="CP7" s="36">
        <v>60</v>
      </c>
      <c r="CQ7" s="36">
        <v>32.659999999999997</v>
      </c>
      <c r="CR7" s="36">
        <v>45.55</v>
      </c>
      <c r="CS7" s="36">
        <v>35.64</v>
      </c>
      <c r="CT7" s="36">
        <v>37.950000000000003</v>
      </c>
      <c r="CU7" s="36">
        <v>34.92</v>
      </c>
      <c r="CV7" s="36">
        <v>36.67</v>
      </c>
      <c r="CW7" s="36">
        <v>100</v>
      </c>
      <c r="CX7" s="36">
        <v>100</v>
      </c>
      <c r="CY7" s="36">
        <v>100</v>
      </c>
      <c r="CZ7" s="36">
        <v>100</v>
      </c>
      <c r="DA7" s="36">
        <v>100</v>
      </c>
      <c r="DB7" s="36">
        <v>85.47</v>
      </c>
      <c r="DC7" s="36">
        <v>80.91</v>
      </c>
      <c r="DD7" s="36">
        <v>87.19</v>
      </c>
      <c r="DE7" s="36">
        <v>88.2</v>
      </c>
      <c r="DF7" s="36">
        <v>88.64</v>
      </c>
      <c r="DG7" s="36">
        <v>89.35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0.01</v>
      </c>
      <c r="EM7" s="36">
        <v>0</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cp:lastModifiedBy>
  <dcterms:created xsi:type="dcterms:W3CDTF">2017-02-08T03:20:14Z</dcterms:created>
  <dcterms:modified xsi:type="dcterms:W3CDTF">2017-02-13T02:32:20Z</dcterms:modified>
  <cp:category/>
</cp:coreProperties>
</file>